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chaconb\Dropbox\Gerenciaretail.com\Descargables\"/>
    </mc:Choice>
  </mc:AlternateContent>
  <xr:revisionPtr revIDLastSave="0" documentId="13_ncr:1_{2F85304E-D6E5-47CE-836B-45A2495F9494}" xr6:coauthVersionLast="45" xr6:coauthVersionMax="45" xr10:uidLastSave="{00000000-0000-0000-0000-000000000000}"/>
  <bookViews>
    <workbookView xWindow="-120" yWindow="-120" windowWidth="25440" windowHeight="15390" xr2:uid="{4D2F1A01-C025-4D1D-A228-62F1881D0809}"/>
  </bookViews>
  <sheets>
    <sheet name="Rendimi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0" i="1"/>
  <c r="O15" i="1"/>
  <c r="O14" i="1"/>
  <c r="O13" i="1"/>
  <c r="O12" i="1"/>
  <c r="O11" i="1"/>
  <c r="O10" i="1"/>
  <c r="G18" i="1"/>
  <c r="G17" i="1"/>
  <c r="G16" i="1"/>
  <c r="G15" i="1"/>
  <c r="G14" i="1"/>
  <c r="G13" i="1"/>
  <c r="G12" i="1"/>
  <c r="K12" i="1" s="1"/>
  <c r="G11" i="1"/>
  <c r="K11" i="1" s="1"/>
  <c r="G10" i="1"/>
  <c r="K10" i="1" s="1"/>
  <c r="D6" i="1"/>
  <c r="D7" i="1" s="1"/>
  <c r="G20" i="1" l="1"/>
  <c r="K20" i="1" l="1"/>
  <c r="H12" i="1"/>
  <c r="I12" i="1" s="1"/>
  <c r="H13" i="1"/>
  <c r="I13" i="1" s="1"/>
  <c r="N13" i="1" s="1"/>
  <c r="H10" i="1"/>
  <c r="I10" i="1" s="1"/>
  <c r="H15" i="1"/>
  <c r="I15" i="1" s="1"/>
  <c r="N15" i="1" s="1"/>
  <c r="H11" i="1"/>
  <c r="I11" i="1" s="1"/>
  <c r="H16" i="1"/>
  <c r="I16" i="1" s="1"/>
  <c r="J16" i="1" s="1"/>
  <c r="H18" i="1"/>
  <c r="I18" i="1" s="1"/>
  <c r="J18" i="1" s="1"/>
  <c r="H14" i="1"/>
  <c r="I14" i="1" s="1"/>
  <c r="N14" i="1" s="1"/>
  <c r="H17" i="1"/>
  <c r="I17" i="1" s="1"/>
  <c r="J17" i="1" s="1"/>
  <c r="L12" i="1" l="1"/>
  <c r="L11" i="1"/>
  <c r="L10" i="1"/>
  <c r="J20" i="1"/>
  <c r="I20" i="1"/>
  <c r="H20" i="1"/>
  <c r="M10" i="1" l="1"/>
  <c r="M12" i="1"/>
  <c r="N12" i="1" s="1"/>
  <c r="L20" i="1"/>
  <c r="M11" i="1"/>
  <c r="N11" i="1" s="1"/>
  <c r="M20" i="1" l="1"/>
  <c r="N10" i="1"/>
  <c r="N20" i="1" s="1"/>
</calcChain>
</file>

<file path=xl/sharedStrings.xml><?xml version="1.0" encoding="utf-8"?>
<sst xmlns="http://schemas.openxmlformats.org/spreadsheetml/2006/main" count="30" uniqueCount="27">
  <si>
    <t>PRODUCTO</t>
  </si>
  <si>
    <t>PESO (grs)</t>
  </si>
  <si>
    <t>PRECIO LIBRA</t>
  </si>
  <si>
    <t>PRECIO GRAMO</t>
  </si>
  <si>
    <t>CATEGORÍA</t>
  </si>
  <si>
    <t>PRESAS</t>
  </si>
  <si>
    <t>PORCIONES</t>
  </si>
  <si>
    <t>PESO TOTAL (grs)</t>
  </si>
  <si>
    <t>Pechuga</t>
  </si>
  <si>
    <t>Alas</t>
  </si>
  <si>
    <t>Costillar</t>
  </si>
  <si>
    <t>Muslos</t>
  </si>
  <si>
    <t>Contramuslos</t>
  </si>
  <si>
    <t>Huesos</t>
  </si>
  <si>
    <t>Cueros</t>
  </si>
  <si>
    <t>Grasa</t>
  </si>
  <si>
    <t>Bolsas y agua</t>
  </si>
  <si>
    <t>POLLO ENTERO</t>
  </si>
  <si>
    <t>TOTAL</t>
  </si>
  <si>
    <t>PRECIO POLLO</t>
  </si>
  <si>
    <t>COSTO POR PRESA</t>
  </si>
  <si>
    <t>COSTO PÉRDIDA</t>
  </si>
  <si>
    <t>PESO CATEGORÍA 1</t>
  </si>
  <si>
    <t>% REDISTRIBUCIÓN PÉRDIDA</t>
  </si>
  <si>
    <t>% PARTICIPACIÓN PESO</t>
  </si>
  <si>
    <t>VALOR A INCREMENTAR</t>
  </si>
  <si>
    <t>COSTO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</si>
</sst>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0" fillId="0" borderId="0" xfId="1" applyNumberFormat="1" applyFont="1"/>
    <xf numFmtId="167" fontId="0" fillId="0" borderId="0" xfId="2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6" xfId="0" applyBorder="1"/>
    <xf numFmtId="165" fontId="3" fillId="0" borderId="1" xfId="1" applyNumberFormat="1" applyFont="1" applyBorder="1" applyAlignment="1">
      <alignment horizontal="center"/>
    </xf>
    <xf numFmtId="167" fontId="3" fillId="0" borderId="1" xfId="2" applyNumberFormat="1" applyFont="1" applyBorder="1"/>
    <xf numFmtId="0" fontId="5" fillId="0" borderId="0" xfId="0" applyFont="1"/>
    <xf numFmtId="167" fontId="7" fillId="3" borderId="0" xfId="2" applyNumberFormat="1" applyFont="1" applyFill="1" applyBorder="1"/>
    <xf numFmtId="0" fontId="2" fillId="4" borderId="1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7" fontId="3" fillId="5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17" xfId="0" applyFont="1" applyFill="1" applyBorder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" xfId="0" applyFill="1" applyBorder="1"/>
    <xf numFmtId="0" fontId="0" fillId="5" borderId="6" xfId="0" applyFill="1" applyBorder="1"/>
    <xf numFmtId="10" fontId="0" fillId="5" borderId="1" xfId="3" applyNumberFormat="1" applyFont="1" applyFill="1" applyBorder="1"/>
    <xf numFmtId="10" fontId="0" fillId="5" borderId="6" xfId="3" applyNumberFormat="1" applyFont="1" applyFill="1" applyBorder="1"/>
    <xf numFmtId="165" fontId="4" fillId="5" borderId="8" xfId="1" applyNumberFormat="1" applyFont="1" applyFill="1" applyBorder="1"/>
    <xf numFmtId="9" fontId="4" fillId="5" borderId="8" xfId="3" applyFont="1" applyFill="1" applyBorder="1"/>
    <xf numFmtId="167" fontId="4" fillId="5" borderId="8" xfId="2" applyNumberFormat="1" applyFont="1" applyFill="1" applyBorder="1"/>
    <xf numFmtId="167" fontId="7" fillId="5" borderId="8" xfId="2" applyNumberFormat="1" applyFont="1" applyFill="1" applyBorder="1"/>
    <xf numFmtId="165" fontId="7" fillId="5" borderId="8" xfId="1" applyNumberFormat="1" applyFont="1" applyFill="1" applyBorder="1"/>
    <xf numFmtId="9" fontId="7" fillId="5" borderId="8" xfId="3" applyFont="1" applyFill="1" applyBorder="1"/>
    <xf numFmtId="167" fontId="7" fillId="5" borderId="2" xfId="2" applyNumberFormat="1" applyFont="1" applyFill="1" applyBorder="1"/>
    <xf numFmtId="167" fontId="0" fillId="5" borderId="1" xfId="2" applyNumberFormat="1" applyFont="1" applyFill="1" applyBorder="1"/>
    <xf numFmtId="167" fontId="0" fillId="5" borderId="6" xfId="2" applyNumberFormat="1" applyFont="1" applyFill="1" applyBorder="1"/>
    <xf numFmtId="165" fontId="0" fillId="5" borderId="1" xfId="1" applyNumberFormat="1" applyFont="1" applyFill="1" applyBorder="1"/>
    <xf numFmtId="44" fontId="0" fillId="5" borderId="1" xfId="2" applyNumberFormat="1" applyFont="1" applyFill="1" applyBorder="1"/>
    <xf numFmtId="44" fontId="0" fillId="5" borderId="5" xfId="2" applyNumberFormat="1" applyFont="1" applyFill="1" applyBorder="1"/>
    <xf numFmtId="167" fontId="0" fillId="5" borderId="5" xfId="2" applyNumberFormat="1" applyFont="1" applyFill="1" applyBorder="1"/>
    <xf numFmtId="165" fontId="0" fillId="5" borderId="6" xfId="1" applyNumberFormat="1" applyFont="1" applyFill="1" applyBorder="1"/>
    <xf numFmtId="167" fontId="0" fillId="5" borderId="7" xfId="2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0</xdr:rowOff>
    </xdr:from>
    <xdr:to>
      <xdr:col>16</xdr:col>
      <xdr:colOff>47625</xdr:colOff>
      <xdr:row>30</xdr:row>
      <xdr:rowOff>95250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8127F69A-850B-4E4F-B77C-5C1E6846669E}"/>
            </a:ext>
          </a:extLst>
        </xdr:cNvPr>
        <xdr:cNvSpPr/>
      </xdr:nvSpPr>
      <xdr:spPr>
        <a:xfrm>
          <a:off x="914400" y="4714875"/>
          <a:ext cx="13154025" cy="16192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3600">
              <a:solidFill>
                <a:srgbClr val="0070C0"/>
              </a:solidFill>
            </a:rPr>
            <a:t>Solo debes INGRESAR los datos de las celdas que están en blanco, </a:t>
          </a:r>
        </a:p>
        <a:p>
          <a:pPr algn="ctr"/>
          <a:r>
            <a:rPr lang="es-CO" sz="3600">
              <a:solidFill>
                <a:srgbClr val="0070C0"/>
              </a:solidFill>
            </a:rPr>
            <a:t>las celdas de color amarillo se calculan automaticamente.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36F2-12DB-4CCC-A69C-9A6556F16E93}">
  <dimension ref="C3:P20"/>
  <sheetViews>
    <sheetView showGridLines="0" tabSelected="1" workbookViewId="0"/>
  </sheetViews>
  <sheetFormatPr baseColWidth="10" defaultRowHeight="15" x14ac:dyDescent="0.25"/>
  <cols>
    <col min="2" max="2" width="2.42578125" customWidth="1"/>
    <col min="3" max="3" width="22" customWidth="1"/>
    <col min="4" max="4" width="15.28515625" customWidth="1"/>
    <col min="5" max="5" width="10" customWidth="1"/>
    <col min="6" max="6" width="11.28515625" customWidth="1"/>
    <col min="7" max="7" width="11.7109375" customWidth="1"/>
    <col min="8" max="8" width="15.28515625" customWidth="1"/>
    <col min="9" max="9" width="16.140625" customWidth="1"/>
    <col min="10" max="10" width="13.42578125" customWidth="1"/>
    <col min="11" max="11" width="11.5703125" customWidth="1"/>
    <col min="12" max="12" width="17.28515625" customWidth="1"/>
    <col min="13" max="13" width="14.42578125" customWidth="1"/>
    <col min="14" max="14" width="15.140625" bestFit="1" customWidth="1"/>
    <col min="17" max="17" width="2.7109375" customWidth="1"/>
  </cols>
  <sheetData>
    <row r="3" spans="3:16" x14ac:dyDescent="0.25">
      <c r="C3" s="10" t="s">
        <v>0</v>
      </c>
      <c r="D3" s="15" t="s">
        <v>17</v>
      </c>
    </row>
    <row r="4" spans="3:16" x14ac:dyDescent="0.25">
      <c r="C4" s="10" t="s">
        <v>1</v>
      </c>
      <c r="D4" s="6">
        <v>2500</v>
      </c>
    </row>
    <row r="5" spans="3:16" x14ac:dyDescent="0.25">
      <c r="C5" s="10" t="s">
        <v>2</v>
      </c>
      <c r="D5" s="7">
        <v>4000</v>
      </c>
    </row>
    <row r="6" spans="3:16" x14ac:dyDescent="0.25">
      <c r="C6" s="10" t="s">
        <v>3</v>
      </c>
      <c r="D6" s="14">
        <f>D5/500</f>
        <v>8</v>
      </c>
    </row>
    <row r="7" spans="3:16" x14ac:dyDescent="0.25">
      <c r="C7" s="10" t="s">
        <v>19</v>
      </c>
      <c r="D7" s="14">
        <f>D6*D4</f>
        <v>20000</v>
      </c>
    </row>
    <row r="8" spans="3:16" ht="15.75" thickBot="1" x14ac:dyDescent="0.3"/>
    <row r="9" spans="3:16" s="3" customFormat="1" ht="45" x14ac:dyDescent="0.25">
      <c r="C9" s="19" t="s">
        <v>5</v>
      </c>
      <c r="D9" s="18" t="s">
        <v>4</v>
      </c>
      <c r="E9" s="16" t="s">
        <v>1</v>
      </c>
      <c r="F9" s="16" t="s">
        <v>6</v>
      </c>
      <c r="G9" s="16" t="s">
        <v>7</v>
      </c>
      <c r="H9" s="16" t="s">
        <v>24</v>
      </c>
      <c r="I9" s="16" t="s">
        <v>20</v>
      </c>
      <c r="J9" s="16" t="s">
        <v>21</v>
      </c>
      <c r="K9" s="16" t="s">
        <v>22</v>
      </c>
      <c r="L9" s="16" t="s">
        <v>23</v>
      </c>
      <c r="M9" s="16" t="s">
        <v>25</v>
      </c>
      <c r="N9" s="16" t="s">
        <v>26</v>
      </c>
      <c r="O9" s="16" t="s">
        <v>3</v>
      </c>
      <c r="P9" s="17" t="s">
        <v>2</v>
      </c>
    </row>
    <row r="10" spans="3:16" x14ac:dyDescent="0.25">
      <c r="C10" s="20" t="s">
        <v>11</v>
      </c>
      <c r="D10" s="22">
        <v>1</v>
      </c>
      <c r="E10" s="4">
        <v>160</v>
      </c>
      <c r="F10" s="24">
        <v>2</v>
      </c>
      <c r="G10" s="4">
        <f>E10*F10</f>
        <v>320</v>
      </c>
      <c r="H10" s="26">
        <f>G10/$G$20</f>
        <v>0.128</v>
      </c>
      <c r="I10" s="35">
        <f>$D$7*H10</f>
        <v>2560</v>
      </c>
      <c r="J10" s="35"/>
      <c r="K10" s="37">
        <f>G10</f>
        <v>320</v>
      </c>
      <c r="L10" s="26">
        <f>K10/K20</f>
        <v>0.21917808219178081</v>
      </c>
      <c r="M10" s="35">
        <f>J20*L10</f>
        <v>736.43835616438355</v>
      </c>
      <c r="N10" s="35">
        <f>I10+M10</f>
        <v>3296.4383561643835</v>
      </c>
      <c r="O10" s="38">
        <f>N10/G10</f>
        <v>10.301369863013699</v>
      </c>
      <c r="P10" s="39">
        <f>O10*500</f>
        <v>5150.6849315068494</v>
      </c>
    </row>
    <row r="11" spans="3:16" x14ac:dyDescent="0.25">
      <c r="C11" s="20" t="s">
        <v>12</v>
      </c>
      <c r="D11" s="22">
        <v>1</v>
      </c>
      <c r="E11" s="4">
        <v>170</v>
      </c>
      <c r="F11" s="24">
        <v>2</v>
      </c>
      <c r="G11" s="4">
        <f t="shared" ref="G11:G18" si="0">E11*F11</f>
        <v>340</v>
      </c>
      <c r="H11" s="26">
        <f t="shared" ref="H11:H18" si="1">G11/$G$20</f>
        <v>0.13600000000000001</v>
      </c>
      <c r="I11" s="35">
        <f t="shared" ref="I11:I18" si="2">$D$7*H11</f>
        <v>2720</v>
      </c>
      <c r="J11" s="35"/>
      <c r="K11" s="37">
        <f>G11</f>
        <v>340</v>
      </c>
      <c r="L11" s="26">
        <f>K11/K20</f>
        <v>0.23287671232876711</v>
      </c>
      <c r="M11" s="35">
        <f>L11*J20</f>
        <v>782.46575342465746</v>
      </c>
      <c r="N11" s="35">
        <f t="shared" ref="N11:N15" si="3">I11+M11</f>
        <v>3502.4657534246576</v>
      </c>
      <c r="O11" s="38">
        <f t="shared" ref="O11:P15" si="4">N11/G11</f>
        <v>10.301369863013699</v>
      </c>
      <c r="P11" s="39">
        <f t="shared" ref="P11:P15" si="5">O11*500</f>
        <v>5150.6849315068494</v>
      </c>
    </row>
    <row r="12" spans="3:16" x14ac:dyDescent="0.25">
      <c r="C12" s="20" t="s">
        <v>8</v>
      </c>
      <c r="D12" s="22">
        <v>1</v>
      </c>
      <c r="E12" s="4">
        <v>800</v>
      </c>
      <c r="F12" s="24">
        <v>1</v>
      </c>
      <c r="G12" s="4">
        <f t="shared" si="0"/>
        <v>800</v>
      </c>
      <c r="H12" s="26">
        <f t="shared" si="1"/>
        <v>0.32</v>
      </c>
      <c r="I12" s="35">
        <f t="shared" si="2"/>
        <v>6400</v>
      </c>
      <c r="J12" s="35"/>
      <c r="K12" s="37">
        <f>G12</f>
        <v>800</v>
      </c>
      <c r="L12" s="26">
        <f>K12/K20</f>
        <v>0.54794520547945202</v>
      </c>
      <c r="M12" s="35">
        <f>J20*L12</f>
        <v>1841.0958904109589</v>
      </c>
      <c r="N12" s="35">
        <f t="shared" si="3"/>
        <v>8241.0958904109593</v>
      </c>
      <c r="O12" s="38">
        <f t="shared" si="4"/>
        <v>10.301369863013699</v>
      </c>
      <c r="P12" s="39">
        <f t="shared" si="5"/>
        <v>5150.6849315068494</v>
      </c>
    </row>
    <row r="13" spans="3:16" x14ac:dyDescent="0.25">
      <c r="C13" s="20" t="s">
        <v>9</v>
      </c>
      <c r="D13" s="22">
        <v>2</v>
      </c>
      <c r="E13" s="4">
        <v>130</v>
      </c>
      <c r="F13" s="24">
        <v>2</v>
      </c>
      <c r="G13" s="4">
        <f t="shared" si="0"/>
        <v>260</v>
      </c>
      <c r="H13" s="26">
        <f t="shared" si="1"/>
        <v>0.104</v>
      </c>
      <c r="I13" s="35">
        <f t="shared" si="2"/>
        <v>2080</v>
      </c>
      <c r="J13" s="35"/>
      <c r="K13" s="37"/>
      <c r="L13" s="26"/>
      <c r="M13" s="35"/>
      <c r="N13" s="35">
        <f t="shared" si="3"/>
        <v>2080</v>
      </c>
      <c r="O13" s="38">
        <f t="shared" si="4"/>
        <v>8</v>
      </c>
      <c r="P13" s="39">
        <f t="shared" si="5"/>
        <v>4000</v>
      </c>
    </row>
    <row r="14" spans="3:16" x14ac:dyDescent="0.25">
      <c r="C14" s="20" t="s">
        <v>10</v>
      </c>
      <c r="D14" s="22">
        <v>2</v>
      </c>
      <c r="E14" s="4">
        <v>250</v>
      </c>
      <c r="F14" s="24">
        <v>1</v>
      </c>
      <c r="G14" s="4">
        <f t="shared" si="0"/>
        <v>250</v>
      </c>
      <c r="H14" s="26">
        <f t="shared" si="1"/>
        <v>0.1</v>
      </c>
      <c r="I14" s="35">
        <f t="shared" si="2"/>
        <v>2000</v>
      </c>
      <c r="J14" s="35"/>
      <c r="K14" s="37"/>
      <c r="L14" s="26"/>
      <c r="M14" s="35"/>
      <c r="N14" s="35">
        <f t="shared" si="3"/>
        <v>2000</v>
      </c>
      <c r="O14" s="38">
        <f t="shared" si="4"/>
        <v>8</v>
      </c>
      <c r="P14" s="39">
        <f t="shared" si="5"/>
        <v>4000</v>
      </c>
    </row>
    <row r="15" spans="3:16" x14ac:dyDescent="0.25">
      <c r="C15" s="20" t="s">
        <v>13</v>
      </c>
      <c r="D15" s="22">
        <v>3</v>
      </c>
      <c r="E15" s="4">
        <v>110</v>
      </c>
      <c r="F15" s="24">
        <v>1</v>
      </c>
      <c r="G15" s="4">
        <f t="shared" si="0"/>
        <v>110</v>
      </c>
      <c r="H15" s="26">
        <f t="shared" si="1"/>
        <v>4.3999999999999997E-2</v>
      </c>
      <c r="I15" s="35">
        <f t="shared" si="2"/>
        <v>880</v>
      </c>
      <c r="J15" s="35"/>
      <c r="K15" s="37"/>
      <c r="L15" s="26"/>
      <c r="M15" s="35"/>
      <c r="N15" s="35">
        <f t="shared" si="3"/>
        <v>880</v>
      </c>
      <c r="O15" s="38">
        <f t="shared" si="4"/>
        <v>8</v>
      </c>
      <c r="P15" s="39">
        <f t="shared" si="5"/>
        <v>4000</v>
      </c>
    </row>
    <row r="16" spans="3:16" x14ac:dyDescent="0.25">
      <c r="C16" s="20" t="s">
        <v>14</v>
      </c>
      <c r="D16" s="22">
        <v>4</v>
      </c>
      <c r="E16" s="4">
        <v>120</v>
      </c>
      <c r="F16" s="24">
        <v>1</v>
      </c>
      <c r="G16" s="4">
        <f t="shared" si="0"/>
        <v>120</v>
      </c>
      <c r="H16" s="26">
        <f t="shared" si="1"/>
        <v>4.8000000000000001E-2</v>
      </c>
      <c r="I16" s="35">
        <f t="shared" si="2"/>
        <v>960</v>
      </c>
      <c r="J16" s="35">
        <f>I16</f>
        <v>960</v>
      </c>
      <c r="K16" s="37"/>
      <c r="L16" s="26"/>
      <c r="M16" s="35"/>
      <c r="N16" s="35"/>
      <c r="O16" s="35"/>
      <c r="P16" s="40"/>
    </row>
    <row r="17" spans="3:16" x14ac:dyDescent="0.25">
      <c r="C17" s="20" t="s">
        <v>15</v>
      </c>
      <c r="D17" s="22">
        <v>4</v>
      </c>
      <c r="E17" s="4">
        <v>200</v>
      </c>
      <c r="F17" s="24">
        <v>1</v>
      </c>
      <c r="G17" s="4">
        <f t="shared" si="0"/>
        <v>200</v>
      </c>
      <c r="H17" s="26">
        <f t="shared" si="1"/>
        <v>0.08</v>
      </c>
      <c r="I17" s="35">
        <f t="shared" si="2"/>
        <v>1600</v>
      </c>
      <c r="J17" s="35">
        <f>I17</f>
        <v>1600</v>
      </c>
      <c r="K17" s="37"/>
      <c r="L17" s="26"/>
      <c r="M17" s="35"/>
      <c r="N17" s="35"/>
      <c r="O17" s="35"/>
      <c r="P17" s="40"/>
    </row>
    <row r="18" spans="3:16" ht="15.75" thickBot="1" x14ac:dyDescent="0.3">
      <c r="C18" s="21" t="s">
        <v>16</v>
      </c>
      <c r="D18" s="23">
        <v>5</v>
      </c>
      <c r="E18" s="5">
        <v>100</v>
      </c>
      <c r="F18" s="25">
        <v>1</v>
      </c>
      <c r="G18" s="5">
        <f t="shared" si="0"/>
        <v>100</v>
      </c>
      <c r="H18" s="27">
        <f t="shared" si="1"/>
        <v>0.04</v>
      </c>
      <c r="I18" s="36">
        <f t="shared" si="2"/>
        <v>800</v>
      </c>
      <c r="J18" s="36">
        <f>I18</f>
        <v>800</v>
      </c>
      <c r="K18" s="41"/>
      <c r="L18" s="27"/>
      <c r="M18" s="36"/>
      <c r="N18" s="36"/>
      <c r="O18" s="36"/>
      <c r="P18" s="42"/>
    </row>
    <row r="19" spans="3:16" ht="15.75" thickBot="1" x14ac:dyDescent="0.3">
      <c r="K19" s="1"/>
      <c r="L19" s="1"/>
      <c r="M19" s="2"/>
      <c r="N19" s="2"/>
      <c r="O19" s="2"/>
      <c r="P19" s="2"/>
    </row>
    <row r="20" spans="3:16" s="8" customFormat="1" ht="24" thickBot="1" x14ac:dyDescent="0.4">
      <c r="C20" s="11" t="s">
        <v>18</v>
      </c>
      <c r="D20" s="12"/>
      <c r="E20" s="12"/>
      <c r="F20" s="13"/>
      <c r="G20" s="28">
        <f>SUM(G10:G19)</f>
        <v>2500</v>
      </c>
      <c r="H20" s="29">
        <f>SUM(H10:H19)</f>
        <v>1</v>
      </c>
      <c r="I20" s="30">
        <f>SUM(I10:I19)</f>
        <v>20000</v>
      </c>
      <c r="J20" s="31">
        <f>SUM(J10:J19)</f>
        <v>3360</v>
      </c>
      <c r="K20" s="32">
        <f>SUM(K10:K19)</f>
        <v>1460</v>
      </c>
      <c r="L20" s="33">
        <f>SUM(L10:L18)</f>
        <v>1</v>
      </c>
      <c r="M20" s="31">
        <f>SUM(M10:M18)</f>
        <v>3360</v>
      </c>
      <c r="N20" s="34">
        <f>SUM(N10:N15)</f>
        <v>20000</v>
      </c>
      <c r="O20" s="9"/>
      <c r="P20" s="9"/>
    </row>
  </sheetData>
  <mergeCells count="1">
    <mergeCell ref="C20:F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Fernel Chacon Baiz</dc:creator>
  <cp:lastModifiedBy>Nelson Fernel Chacon Baiz</cp:lastModifiedBy>
  <dcterms:created xsi:type="dcterms:W3CDTF">2021-07-25T17:07:09Z</dcterms:created>
  <dcterms:modified xsi:type="dcterms:W3CDTF">2021-07-25T20:28:04Z</dcterms:modified>
</cp:coreProperties>
</file>